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8012" windowHeight="303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H18" i="1"/>
  <c r="H17"/>
  <c r="H19"/>
  <c r="I19" s="1"/>
  <c r="H21"/>
  <c r="H22"/>
  <c r="I22" s="1"/>
  <c r="H23"/>
  <c r="I23" s="1"/>
  <c r="H24"/>
  <c r="I24" s="1"/>
  <c r="H25"/>
  <c r="I25" s="1"/>
  <c r="H26"/>
  <c r="I26" s="1"/>
  <c r="H27"/>
  <c r="I27" s="1"/>
  <c r="H28"/>
  <c r="I28" s="1"/>
  <c r="H29"/>
  <c r="I29" s="1"/>
  <c r="H30"/>
  <c r="I30" s="1"/>
  <c r="H31"/>
  <c r="I31" s="1"/>
  <c r="U32"/>
  <c r="U31"/>
  <c r="U20"/>
</calcChain>
</file>

<file path=xl/sharedStrings.xml><?xml version="1.0" encoding="utf-8"?>
<sst xmlns="http://schemas.openxmlformats.org/spreadsheetml/2006/main" count="104" uniqueCount="85">
  <si>
    <t>№</t>
  </si>
  <si>
    <t>ФИО</t>
  </si>
  <si>
    <t>должность</t>
  </si>
  <si>
    <t>разряд</t>
  </si>
  <si>
    <t>шт.ед.</t>
  </si>
  <si>
    <t>ставка</t>
  </si>
  <si>
    <t>оклад
 в месяц</t>
  </si>
  <si>
    <t>надбавки</t>
  </si>
  <si>
    <t>%</t>
  </si>
  <si>
    <t>сумма</t>
  </si>
  <si>
    <t>Итого 
в месяц</t>
  </si>
  <si>
    <t>Годовой фонд</t>
  </si>
  <si>
    <t>коэф-т</t>
  </si>
  <si>
    <t>итого
в год</t>
  </si>
  <si>
    <t>средн.
Месяч</t>
  </si>
  <si>
    <t>ИТОГО:</t>
  </si>
  <si>
    <t>гл.бухгалтер</t>
  </si>
  <si>
    <t>сторож</t>
  </si>
  <si>
    <t>раб.по ремонту</t>
  </si>
  <si>
    <t>зав.библиот.</t>
  </si>
  <si>
    <t>уборщица</t>
  </si>
  <si>
    <t>дворник</t>
  </si>
  <si>
    <t>повар</t>
  </si>
  <si>
    <t>кочегар</t>
  </si>
  <si>
    <t>компенс-е 
выплаты</t>
  </si>
  <si>
    <t>согласовано с 
райфинотделом</t>
  </si>
  <si>
    <t>утверждаю:____________________</t>
  </si>
  <si>
    <t>стимул</t>
  </si>
  <si>
    <t>организатор</t>
  </si>
  <si>
    <t>зам.дир. по УВР</t>
  </si>
  <si>
    <t>директор</t>
  </si>
  <si>
    <t>библиотекарь</t>
  </si>
  <si>
    <t>водитель</t>
  </si>
  <si>
    <t>Бухгалтер</t>
  </si>
  <si>
    <t>Магомедова Айзанат Магомедовна</t>
  </si>
  <si>
    <t>Магомедова Аминат Магомедовна</t>
  </si>
  <si>
    <t>Джамалудинов Магомедмирза Абакарович</t>
  </si>
  <si>
    <t>13051.25</t>
  </si>
  <si>
    <t>14356.37</t>
  </si>
  <si>
    <t>Омаров Ханмагомед Омахович</t>
  </si>
  <si>
    <t>1305.12</t>
  </si>
  <si>
    <t>Абдулаева Султана Омаровна</t>
  </si>
  <si>
    <t>1208.5</t>
  </si>
  <si>
    <t>Магомедова Сулайпат Магомедовна</t>
  </si>
  <si>
    <t>0.5</t>
  </si>
  <si>
    <t>6525.62</t>
  </si>
  <si>
    <t>652.56</t>
  </si>
  <si>
    <t>8026.51</t>
  </si>
  <si>
    <t>Военрук</t>
  </si>
  <si>
    <t>Ст.вожатая</t>
  </si>
  <si>
    <t>Омаров Магомед Гусейнович</t>
  </si>
  <si>
    <t>завхоз</t>
  </si>
  <si>
    <t>Магомедова Манаша Гамзагаджиевна</t>
  </si>
  <si>
    <t>Гаджимурадова Раисат Магомедовна</t>
  </si>
  <si>
    <t>Магомедова Нурият Хизбулаевна</t>
  </si>
  <si>
    <t>Юсупова Маржанат Юсуповна</t>
  </si>
  <si>
    <t>ноч/сторож</t>
  </si>
  <si>
    <t>Черчиева Аминат Вагидовна</t>
  </si>
  <si>
    <t>Шарапудинова Айшат Камалудиновна</t>
  </si>
  <si>
    <t>Далгатов Далгат Гаджиевич</t>
  </si>
  <si>
    <t>Магомедов Магомед Мирзалович</t>
  </si>
  <si>
    <t>электрик</t>
  </si>
  <si>
    <t>Магомедова Халимат Омаровна</t>
  </si>
  <si>
    <t>лабарант</t>
  </si>
  <si>
    <t>Идрисова Хадижат Заирбеговна</t>
  </si>
  <si>
    <t>Алиева Гульханум Шахбановна</t>
  </si>
  <si>
    <t>Кайтмазов Кайтмаз Даитбегович</t>
  </si>
  <si>
    <t>Магомедова Патимат Гамзатовна</t>
  </si>
  <si>
    <t>Вакансия</t>
  </si>
  <si>
    <t>гардеробщица</t>
  </si>
  <si>
    <t>Директор__________</t>
  </si>
  <si>
    <t>Магомедова А.М</t>
  </si>
  <si>
    <t>Бухгалтер______________</t>
  </si>
  <si>
    <t>Магомедова М.Г</t>
  </si>
  <si>
    <t>172276.44</t>
  </si>
  <si>
    <t>10888.90</t>
  </si>
  <si>
    <t>Штатное расписание 
_ ___Могох  СОШ на 01.01.2020г.</t>
  </si>
  <si>
    <t>2365.35</t>
  </si>
  <si>
    <t>9097.50</t>
  </si>
  <si>
    <t>3213.68</t>
  </si>
  <si>
    <t>18134.35</t>
  </si>
  <si>
    <t>217612.20</t>
  </si>
  <si>
    <t>275223.20</t>
  </si>
  <si>
    <t>261120.62</t>
  </si>
  <si>
    <t>3302678.40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</si>
</sst>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/>
    <xf numFmtId="0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" fontId="4" fillId="0" borderId="2" xfId="0" applyNumberFormat="1" applyFont="1" applyBorder="1"/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5" fillId="0" borderId="5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Fill="1" applyBorder="1"/>
    <xf numFmtId="0" fontId="4" fillId="0" borderId="2" xfId="0" applyNumberFormat="1" applyFont="1" applyBorder="1" applyAlignment="1">
      <alignment horizontal="center"/>
    </xf>
    <xf numFmtId="0" fontId="4" fillId="0" borderId="2" xfId="0" applyNumberFormat="1" applyFont="1" applyBorder="1"/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/>
    <xf numFmtId="0" fontId="6" fillId="0" borderId="5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7"/>
  <sheetViews>
    <sheetView tabSelected="1" topLeftCell="A7" workbookViewId="0">
      <selection activeCell="X17" sqref="X17"/>
    </sheetView>
  </sheetViews>
  <sheetFormatPr defaultRowHeight="14.4"/>
  <cols>
    <col min="1" max="1" width="3.88671875" customWidth="1"/>
    <col min="2" max="2" width="45.33203125" customWidth="1"/>
    <col min="3" max="3" width="14.44140625" customWidth="1"/>
    <col min="4" max="4" width="6.33203125" customWidth="1"/>
    <col min="5" max="5" width="7.109375" customWidth="1"/>
    <col min="6" max="8" width="9.109375" hidden="1" customWidth="1"/>
    <col min="9" max="9" width="0" hidden="1" customWidth="1"/>
    <col min="10" max="10" width="9.109375" hidden="1" customWidth="1"/>
    <col min="11" max="11" width="9.109375" customWidth="1"/>
    <col min="12" max="12" width="10.5546875" customWidth="1"/>
    <col min="13" max="13" width="5" customWidth="1"/>
    <col min="15" max="15" width="11.33203125" customWidth="1"/>
    <col min="16" max="16" width="10.6640625" hidden="1" customWidth="1"/>
    <col min="17" max="17" width="10.33203125" customWidth="1"/>
    <col min="18" max="18" width="4.88671875" customWidth="1"/>
    <col min="19" max="19" width="10.109375" customWidth="1"/>
    <col min="20" max="20" width="10.88671875" customWidth="1"/>
    <col min="21" max="21" width="9.109375" hidden="1" customWidth="1"/>
    <col min="23" max="23" width="0" hidden="1" customWidth="1"/>
  </cols>
  <sheetData>
    <row r="1" spans="1:20" ht="31.5" customHeight="1">
      <c r="A1" s="44" t="s">
        <v>25</v>
      </c>
      <c r="B1" s="45"/>
      <c r="N1" s="45" t="s">
        <v>26</v>
      </c>
      <c r="O1" s="45"/>
      <c r="P1" s="45"/>
      <c r="Q1" s="45"/>
      <c r="R1" s="45"/>
      <c r="S1" s="45"/>
      <c r="T1" s="45"/>
    </row>
    <row r="2" spans="1:20" ht="57.75" customHeight="1">
      <c r="A2" s="8"/>
      <c r="B2" s="1"/>
      <c r="C2" s="46" t="s">
        <v>76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1"/>
      <c r="P2" s="10"/>
      <c r="Q2" s="1"/>
      <c r="R2" s="1"/>
      <c r="S2" s="1"/>
      <c r="T2" s="1"/>
    </row>
    <row r="3" spans="1:20" ht="2.25" customHeight="1" thickBot="1"/>
    <row r="4" spans="1:20" ht="15.6">
      <c r="A4" s="53" t="s">
        <v>0</v>
      </c>
      <c r="B4" s="55" t="s">
        <v>1</v>
      </c>
      <c r="C4" s="34" t="s">
        <v>2</v>
      </c>
      <c r="D4" s="42" t="s">
        <v>3</v>
      </c>
      <c r="E4" s="42" t="s">
        <v>4</v>
      </c>
      <c r="F4" s="39" t="s">
        <v>5</v>
      </c>
      <c r="G4" s="39" t="s">
        <v>5</v>
      </c>
      <c r="H4" s="39" t="s">
        <v>5</v>
      </c>
      <c r="I4" s="39" t="s">
        <v>5</v>
      </c>
      <c r="J4" s="27"/>
      <c r="K4" s="57" t="s">
        <v>5</v>
      </c>
      <c r="L4" s="48" t="s">
        <v>6</v>
      </c>
      <c r="M4" s="34" t="s">
        <v>7</v>
      </c>
      <c r="N4" s="34"/>
      <c r="O4" s="34"/>
      <c r="P4" s="36"/>
      <c r="Q4" s="48" t="s">
        <v>10</v>
      </c>
      <c r="R4" s="34" t="s">
        <v>11</v>
      </c>
      <c r="S4" s="34"/>
      <c r="T4" s="49"/>
    </row>
    <row r="5" spans="1:20" ht="44.25" customHeight="1">
      <c r="A5" s="54"/>
      <c r="B5" s="56"/>
      <c r="C5" s="35"/>
      <c r="D5" s="43"/>
      <c r="E5" s="43"/>
      <c r="F5" s="40"/>
      <c r="G5" s="40"/>
      <c r="H5" s="40"/>
      <c r="I5" s="40"/>
      <c r="J5" s="28"/>
      <c r="K5" s="58"/>
      <c r="L5" s="43"/>
      <c r="M5" s="35" t="s">
        <v>27</v>
      </c>
      <c r="N5" s="35"/>
      <c r="O5" s="29" t="s">
        <v>24</v>
      </c>
      <c r="P5" s="37"/>
      <c r="Q5" s="43"/>
      <c r="R5" s="43" t="s">
        <v>12</v>
      </c>
      <c r="S5" s="50" t="s">
        <v>13</v>
      </c>
      <c r="T5" s="51" t="s">
        <v>14</v>
      </c>
    </row>
    <row r="6" spans="1:20" ht="12" customHeight="1">
      <c r="A6" s="54"/>
      <c r="B6" s="56"/>
      <c r="C6" s="35"/>
      <c r="D6" s="43"/>
      <c r="E6" s="43"/>
      <c r="F6" s="40"/>
      <c r="G6" s="40"/>
      <c r="H6" s="40"/>
      <c r="I6" s="40"/>
      <c r="J6" s="28"/>
      <c r="K6" s="59"/>
      <c r="L6" s="43"/>
      <c r="M6" s="30" t="s">
        <v>8</v>
      </c>
      <c r="N6" s="30" t="s">
        <v>9</v>
      </c>
      <c r="O6" s="30" t="s">
        <v>9</v>
      </c>
      <c r="P6" s="38"/>
      <c r="Q6" s="43"/>
      <c r="R6" s="43"/>
      <c r="S6" s="43"/>
      <c r="T6" s="52"/>
    </row>
    <row r="7" spans="1:20" ht="18">
      <c r="A7" s="17">
        <v>1</v>
      </c>
      <c r="B7" s="25" t="s">
        <v>34</v>
      </c>
      <c r="C7" s="18" t="s">
        <v>30</v>
      </c>
      <c r="D7" s="22">
        <v>1</v>
      </c>
      <c r="E7" s="22">
        <v>1</v>
      </c>
      <c r="F7" s="14"/>
      <c r="G7" s="14"/>
      <c r="H7" s="14"/>
      <c r="I7" s="14"/>
      <c r="J7" s="14"/>
      <c r="K7" s="22">
        <v>26740</v>
      </c>
      <c r="L7" s="22">
        <v>26740</v>
      </c>
      <c r="M7" s="22">
        <v>10</v>
      </c>
      <c r="N7" s="22">
        <v>2674</v>
      </c>
      <c r="O7" s="14"/>
      <c r="P7" s="14"/>
      <c r="Q7" s="22">
        <v>29414</v>
      </c>
      <c r="R7" s="14"/>
      <c r="S7" s="20">
        <v>352968</v>
      </c>
      <c r="T7" s="22">
        <v>29414</v>
      </c>
    </row>
    <row r="8" spans="1:20" ht="18">
      <c r="A8" s="17">
        <v>2</v>
      </c>
      <c r="B8" s="25" t="s">
        <v>35</v>
      </c>
      <c r="C8" s="18" t="s">
        <v>29</v>
      </c>
      <c r="D8" s="22">
        <v>1</v>
      </c>
      <c r="E8" s="22">
        <v>1</v>
      </c>
      <c r="F8" s="14"/>
      <c r="G8" s="14"/>
      <c r="H8" s="14"/>
      <c r="I8" s="14"/>
      <c r="J8" s="14"/>
      <c r="K8" s="22">
        <v>21392</v>
      </c>
      <c r="L8" s="22">
        <v>21392</v>
      </c>
      <c r="M8" s="22">
        <v>10</v>
      </c>
      <c r="N8" s="22">
        <v>2139.1999999999998</v>
      </c>
      <c r="O8" s="14"/>
      <c r="P8" s="14"/>
      <c r="Q8" s="22">
        <v>23531.200000000001</v>
      </c>
      <c r="R8" s="14"/>
      <c r="S8" s="20">
        <v>282374.40000000002</v>
      </c>
      <c r="T8" s="22">
        <v>23531.200000000001</v>
      </c>
    </row>
    <row r="9" spans="1:20" ht="18">
      <c r="A9" s="17">
        <v>3</v>
      </c>
      <c r="B9" s="25" t="s">
        <v>36</v>
      </c>
      <c r="C9" s="18" t="s">
        <v>28</v>
      </c>
      <c r="D9" s="14"/>
      <c r="E9" s="22">
        <v>1</v>
      </c>
      <c r="F9" s="14"/>
      <c r="G9" s="14"/>
      <c r="H9" s="14"/>
      <c r="I9" s="14"/>
      <c r="J9" s="14"/>
      <c r="K9" s="22" t="s">
        <v>37</v>
      </c>
      <c r="L9" s="22" t="s">
        <v>37</v>
      </c>
      <c r="M9" s="22">
        <v>10</v>
      </c>
      <c r="N9" s="22">
        <v>1305.1199999999999</v>
      </c>
      <c r="O9" s="14"/>
      <c r="P9" s="14"/>
      <c r="Q9" s="22" t="s">
        <v>38</v>
      </c>
      <c r="R9" s="14"/>
      <c r="S9" s="21" t="s">
        <v>74</v>
      </c>
      <c r="T9" s="22" t="s">
        <v>38</v>
      </c>
    </row>
    <row r="10" spans="1:20" ht="18">
      <c r="A10" s="17">
        <v>4</v>
      </c>
      <c r="B10" s="25" t="s">
        <v>39</v>
      </c>
      <c r="C10" s="18" t="s">
        <v>48</v>
      </c>
      <c r="D10" s="14"/>
      <c r="E10" s="22">
        <v>1</v>
      </c>
      <c r="F10" s="14"/>
      <c r="G10" s="14"/>
      <c r="H10" s="14"/>
      <c r="I10" s="14"/>
      <c r="J10" s="14"/>
      <c r="K10" s="22" t="s">
        <v>37</v>
      </c>
      <c r="L10" s="22" t="s">
        <v>37</v>
      </c>
      <c r="M10" s="22">
        <v>10</v>
      </c>
      <c r="N10" s="22" t="s">
        <v>40</v>
      </c>
      <c r="O10" s="14"/>
      <c r="P10" s="14"/>
      <c r="Q10" s="22">
        <v>14356.37</v>
      </c>
      <c r="R10" s="14"/>
      <c r="S10" s="21">
        <v>172276.44</v>
      </c>
      <c r="T10" s="22">
        <v>14356.37</v>
      </c>
    </row>
    <row r="11" spans="1:20" ht="18">
      <c r="A11" s="17">
        <v>5</v>
      </c>
      <c r="B11" s="25" t="s">
        <v>41</v>
      </c>
      <c r="C11" s="18" t="s">
        <v>49</v>
      </c>
      <c r="D11" s="14"/>
      <c r="E11" s="22">
        <v>1</v>
      </c>
      <c r="F11" s="14"/>
      <c r="G11" s="14"/>
      <c r="H11" s="14"/>
      <c r="I11" s="14"/>
      <c r="J11" s="14"/>
      <c r="K11" s="22">
        <v>12085</v>
      </c>
      <c r="L11" s="22">
        <v>12085</v>
      </c>
      <c r="M11" s="22">
        <v>10</v>
      </c>
      <c r="N11" s="22" t="s">
        <v>42</v>
      </c>
      <c r="O11" s="14"/>
      <c r="P11" s="14"/>
      <c r="Q11" s="22">
        <v>13293.5</v>
      </c>
      <c r="R11" s="14"/>
      <c r="S11" s="21">
        <v>159522</v>
      </c>
      <c r="T11" s="22">
        <v>13293.5</v>
      </c>
    </row>
    <row r="12" spans="1:20" ht="18">
      <c r="A12" s="17">
        <v>6</v>
      </c>
      <c r="B12" s="25" t="s">
        <v>43</v>
      </c>
      <c r="C12" s="18" t="s">
        <v>31</v>
      </c>
      <c r="D12" s="14"/>
      <c r="E12" s="21" t="s">
        <v>44</v>
      </c>
      <c r="F12" s="21"/>
      <c r="G12" s="21"/>
      <c r="H12" s="21"/>
      <c r="I12" s="21"/>
      <c r="J12" s="21"/>
      <c r="K12" s="21" t="s">
        <v>37</v>
      </c>
      <c r="L12" s="21" t="s">
        <v>45</v>
      </c>
      <c r="M12" s="22">
        <v>10</v>
      </c>
      <c r="N12" s="22" t="s">
        <v>46</v>
      </c>
      <c r="O12" s="22">
        <v>848.33</v>
      </c>
      <c r="P12" s="14"/>
      <c r="Q12" s="22" t="s">
        <v>47</v>
      </c>
      <c r="R12" s="14"/>
      <c r="S12" s="21">
        <v>96318.12</v>
      </c>
      <c r="T12" s="22" t="s">
        <v>47</v>
      </c>
    </row>
    <row r="13" spans="1:20" ht="18">
      <c r="A13" s="17">
        <v>7</v>
      </c>
      <c r="B13" s="25" t="s">
        <v>50</v>
      </c>
      <c r="C13" s="18" t="s">
        <v>51</v>
      </c>
      <c r="D13" s="14"/>
      <c r="E13" s="22">
        <v>1</v>
      </c>
      <c r="F13" s="22"/>
      <c r="G13" s="22"/>
      <c r="H13" s="22"/>
      <c r="I13" s="22"/>
      <c r="J13" s="22"/>
      <c r="K13" s="22">
        <v>12130</v>
      </c>
      <c r="L13" s="22">
        <v>12130</v>
      </c>
      <c r="M13" s="14"/>
      <c r="N13" s="14"/>
      <c r="O13" s="14"/>
      <c r="P13" s="14"/>
      <c r="Q13" s="22">
        <v>12130</v>
      </c>
      <c r="R13" s="14"/>
      <c r="S13" s="22">
        <v>145560</v>
      </c>
      <c r="T13" s="22">
        <v>12130</v>
      </c>
    </row>
    <row r="14" spans="1:20" ht="18">
      <c r="A14" s="17">
        <v>8</v>
      </c>
      <c r="B14" s="25" t="s">
        <v>52</v>
      </c>
      <c r="C14" s="18" t="s">
        <v>16</v>
      </c>
      <c r="D14" s="14"/>
      <c r="E14" s="22">
        <v>1</v>
      </c>
      <c r="F14" s="22"/>
      <c r="G14" s="22"/>
      <c r="H14" s="22"/>
      <c r="I14" s="22"/>
      <c r="J14" s="22"/>
      <c r="K14" s="22">
        <v>16044</v>
      </c>
      <c r="L14" s="22">
        <v>16044</v>
      </c>
      <c r="M14" s="22">
        <v>10</v>
      </c>
      <c r="N14" s="22">
        <v>1604.4</v>
      </c>
      <c r="O14" s="22"/>
      <c r="P14" s="22"/>
      <c r="Q14" s="22">
        <v>17648.400000000001</v>
      </c>
      <c r="R14" s="22"/>
      <c r="S14" s="22">
        <v>211780.8</v>
      </c>
      <c r="T14" s="22">
        <v>17648.400000000001</v>
      </c>
    </row>
    <row r="15" spans="1:20" ht="18">
      <c r="A15" s="17">
        <v>9</v>
      </c>
      <c r="B15" s="25" t="s">
        <v>53</v>
      </c>
      <c r="C15" s="18" t="s">
        <v>20</v>
      </c>
      <c r="D15" s="14"/>
      <c r="E15" s="22">
        <v>1</v>
      </c>
      <c r="F15" s="22"/>
      <c r="G15" s="22"/>
      <c r="H15" s="22"/>
      <c r="I15" s="22"/>
      <c r="J15" s="22"/>
      <c r="K15" s="22">
        <v>12130</v>
      </c>
      <c r="L15" s="22">
        <v>12130</v>
      </c>
      <c r="M15" s="22"/>
      <c r="N15" s="22"/>
      <c r="O15" s="22"/>
      <c r="P15" s="22"/>
      <c r="Q15" s="22">
        <v>12130</v>
      </c>
      <c r="R15" s="22"/>
      <c r="S15" s="22">
        <v>145560</v>
      </c>
      <c r="T15" s="22">
        <v>12130</v>
      </c>
    </row>
    <row r="16" spans="1:20" ht="18">
      <c r="A16" s="17">
        <v>10</v>
      </c>
      <c r="B16" s="25" t="s">
        <v>54</v>
      </c>
      <c r="C16" s="18" t="s">
        <v>20</v>
      </c>
      <c r="D16" s="14"/>
      <c r="E16" s="22">
        <v>1</v>
      </c>
      <c r="F16" s="22"/>
      <c r="G16" s="22"/>
      <c r="H16" s="22"/>
      <c r="I16" s="22"/>
      <c r="J16" s="22"/>
      <c r="K16" s="22">
        <v>12130</v>
      </c>
      <c r="L16" s="22">
        <v>12130</v>
      </c>
      <c r="M16" s="22"/>
      <c r="N16" s="22"/>
      <c r="O16" s="22"/>
      <c r="P16" s="22"/>
      <c r="Q16" s="22">
        <v>12130</v>
      </c>
      <c r="R16" s="22"/>
      <c r="S16" s="22">
        <v>145560</v>
      </c>
      <c r="T16" s="22">
        <v>12130</v>
      </c>
    </row>
    <row r="17" spans="1:23" ht="18">
      <c r="A17" s="11">
        <v>11</v>
      </c>
      <c r="B17" s="26" t="s">
        <v>55</v>
      </c>
      <c r="C17" s="19" t="s">
        <v>56</v>
      </c>
      <c r="D17" s="13"/>
      <c r="E17" s="22">
        <v>1.3</v>
      </c>
      <c r="F17" s="22"/>
      <c r="G17" s="22">
        <v>8050</v>
      </c>
      <c r="H17" s="22">
        <f>ROUND(G17*1,0)</f>
        <v>8050</v>
      </c>
      <c r="I17" s="22">
        <v>19880</v>
      </c>
      <c r="J17" s="22"/>
      <c r="K17" s="22">
        <v>12130</v>
      </c>
      <c r="L17" s="22">
        <v>15769</v>
      </c>
      <c r="M17" s="23">
        <v>15</v>
      </c>
      <c r="N17" s="23"/>
      <c r="O17" s="23" t="s">
        <v>77</v>
      </c>
      <c r="P17" s="23"/>
      <c r="Q17" s="24" t="s">
        <v>80</v>
      </c>
      <c r="R17" s="23"/>
      <c r="S17" s="23" t="s">
        <v>81</v>
      </c>
      <c r="T17" s="24" t="s">
        <v>80</v>
      </c>
    </row>
    <row r="18" spans="1:23" ht="18">
      <c r="A18" s="11">
        <v>12</v>
      </c>
      <c r="B18" s="26" t="s">
        <v>57</v>
      </c>
      <c r="C18" s="19" t="s">
        <v>17</v>
      </c>
      <c r="D18" s="14"/>
      <c r="E18" s="22">
        <v>1</v>
      </c>
      <c r="F18" s="22"/>
      <c r="G18" s="22">
        <v>9200</v>
      </c>
      <c r="H18" s="22">
        <f>ROUND(G18*1,0)</f>
        <v>9200</v>
      </c>
      <c r="I18" s="22">
        <v>22700</v>
      </c>
      <c r="J18" s="22"/>
      <c r="K18" s="22">
        <v>12130</v>
      </c>
      <c r="L18" s="22">
        <v>12130</v>
      </c>
      <c r="M18" s="23"/>
      <c r="N18" s="23"/>
      <c r="O18" s="23"/>
      <c r="P18" s="23"/>
      <c r="Q18" s="24">
        <v>12130</v>
      </c>
      <c r="R18" s="23"/>
      <c r="S18" s="23">
        <v>145560</v>
      </c>
      <c r="T18" s="24">
        <v>12130</v>
      </c>
    </row>
    <row r="19" spans="1:23" ht="18">
      <c r="A19" s="11">
        <v>13</v>
      </c>
      <c r="B19" s="26" t="s">
        <v>58</v>
      </c>
      <c r="C19" s="19" t="s">
        <v>21</v>
      </c>
      <c r="D19" s="14"/>
      <c r="E19" s="22">
        <v>1</v>
      </c>
      <c r="F19" s="22">
        <v>1660</v>
      </c>
      <c r="G19" s="22">
        <v>1768</v>
      </c>
      <c r="H19" s="22">
        <f t="shared" ref="H19:H31" si="0">ROUND(G19*1.065,0)</f>
        <v>1883</v>
      </c>
      <c r="I19" s="22">
        <f t="shared" ref="I19:I31" si="1">ROUND(H19*1.06,0)</f>
        <v>1996</v>
      </c>
      <c r="J19" s="22"/>
      <c r="K19" s="22">
        <v>12130</v>
      </c>
      <c r="L19" s="22">
        <v>12130</v>
      </c>
      <c r="M19" s="23"/>
      <c r="N19" s="23"/>
      <c r="O19" s="23"/>
      <c r="P19" s="23"/>
      <c r="Q19" s="24">
        <v>12130</v>
      </c>
      <c r="R19" s="23"/>
      <c r="S19" s="23">
        <v>145560</v>
      </c>
      <c r="T19" s="24">
        <v>12130</v>
      </c>
      <c r="U19">
        <v>5303</v>
      </c>
      <c r="W19">
        <v>4611</v>
      </c>
    </row>
    <row r="20" spans="1:23" ht="18" hidden="1">
      <c r="A20" s="11">
        <v>6</v>
      </c>
      <c r="B20" s="12"/>
      <c r="C20" s="19"/>
      <c r="D20" s="14"/>
      <c r="E20" s="14"/>
      <c r="F20" s="14"/>
      <c r="G20" s="14"/>
      <c r="H20" s="14"/>
      <c r="I20" s="14"/>
      <c r="J20" s="14"/>
      <c r="K20" s="14"/>
      <c r="L20" s="14"/>
      <c r="M20" s="13"/>
      <c r="N20" s="13"/>
      <c r="O20" s="13"/>
      <c r="P20" s="13"/>
      <c r="Q20" s="24"/>
      <c r="R20" s="13"/>
      <c r="S20" s="23"/>
      <c r="T20" s="24"/>
      <c r="U20">
        <f>4611*1.5</f>
        <v>6916.5</v>
      </c>
      <c r="W20">
        <v>4611</v>
      </c>
    </row>
    <row r="21" spans="1:23" ht="18" hidden="1">
      <c r="A21" s="11">
        <v>7</v>
      </c>
      <c r="B21" s="12"/>
      <c r="C21" s="19" t="s">
        <v>19</v>
      </c>
      <c r="D21" s="14"/>
      <c r="E21" s="14"/>
      <c r="F21" s="14">
        <v>4850</v>
      </c>
      <c r="G21" s="14">
        <v>5165</v>
      </c>
      <c r="H21" s="14">
        <f t="shared" si="0"/>
        <v>5501</v>
      </c>
      <c r="I21" s="14">
        <v>0</v>
      </c>
      <c r="J21" s="14"/>
      <c r="K21" s="14"/>
      <c r="L21" s="14"/>
      <c r="M21" s="13"/>
      <c r="N21" s="13"/>
      <c r="O21" s="13"/>
      <c r="P21" s="13"/>
      <c r="Q21" s="24"/>
      <c r="R21" s="13"/>
      <c r="S21" s="23"/>
      <c r="T21" s="24"/>
      <c r="U21">
        <v>4611</v>
      </c>
      <c r="W21">
        <v>4611</v>
      </c>
    </row>
    <row r="22" spans="1:23" ht="18">
      <c r="A22" s="11">
        <v>14</v>
      </c>
      <c r="B22" s="26" t="s">
        <v>59</v>
      </c>
      <c r="C22" s="19" t="s">
        <v>18</v>
      </c>
      <c r="D22" s="14"/>
      <c r="E22" s="22">
        <v>0.5</v>
      </c>
      <c r="F22" s="14">
        <v>1830</v>
      </c>
      <c r="G22" s="14">
        <v>1949</v>
      </c>
      <c r="H22" s="14">
        <f t="shared" si="0"/>
        <v>2076</v>
      </c>
      <c r="I22" s="14">
        <f t="shared" si="1"/>
        <v>2201</v>
      </c>
      <c r="J22" s="14"/>
      <c r="K22" s="22">
        <v>12130</v>
      </c>
      <c r="L22" s="22">
        <v>6065</v>
      </c>
      <c r="M22" s="13"/>
      <c r="N22" s="13"/>
      <c r="O22" s="13"/>
      <c r="P22" s="13"/>
      <c r="Q22" s="24">
        <v>6065</v>
      </c>
      <c r="R22" s="13"/>
      <c r="S22" s="23">
        <v>72780</v>
      </c>
      <c r="T22" s="24">
        <v>6065</v>
      </c>
      <c r="U22">
        <v>4611</v>
      </c>
      <c r="W22">
        <v>4611</v>
      </c>
    </row>
    <row r="23" spans="1:23" ht="18">
      <c r="A23" s="11">
        <v>15</v>
      </c>
      <c r="B23" s="26" t="s">
        <v>60</v>
      </c>
      <c r="C23" s="19" t="s">
        <v>61</v>
      </c>
      <c r="D23" s="14"/>
      <c r="E23" s="22">
        <v>0.5</v>
      </c>
      <c r="F23" s="22">
        <v>1660</v>
      </c>
      <c r="G23" s="22">
        <v>1768</v>
      </c>
      <c r="H23" s="22">
        <f t="shared" si="0"/>
        <v>1883</v>
      </c>
      <c r="I23" s="22">
        <f t="shared" si="1"/>
        <v>1996</v>
      </c>
      <c r="J23" s="22"/>
      <c r="K23" s="22">
        <v>12130</v>
      </c>
      <c r="L23" s="22">
        <v>6065</v>
      </c>
      <c r="M23" s="13"/>
      <c r="N23" s="13"/>
      <c r="O23" s="13"/>
      <c r="P23" s="13"/>
      <c r="Q23" s="24">
        <v>6065</v>
      </c>
      <c r="R23" s="13"/>
      <c r="S23" s="23">
        <v>72780</v>
      </c>
      <c r="T23" s="24">
        <v>6065</v>
      </c>
      <c r="U23">
        <v>4611</v>
      </c>
      <c r="W23">
        <v>4611</v>
      </c>
    </row>
    <row r="24" spans="1:23" ht="18">
      <c r="A24" s="11">
        <v>16</v>
      </c>
      <c r="B24" s="26" t="s">
        <v>62</v>
      </c>
      <c r="C24" s="19" t="s">
        <v>63</v>
      </c>
      <c r="D24" s="14"/>
      <c r="E24" s="22">
        <v>0.5</v>
      </c>
      <c r="F24" s="22">
        <v>1660</v>
      </c>
      <c r="G24" s="22">
        <v>1768</v>
      </c>
      <c r="H24" s="22">
        <f t="shared" si="0"/>
        <v>1883</v>
      </c>
      <c r="I24" s="22">
        <f t="shared" si="1"/>
        <v>1996</v>
      </c>
      <c r="J24" s="22"/>
      <c r="K24" s="22">
        <v>12130</v>
      </c>
      <c r="L24" s="22">
        <v>6065</v>
      </c>
      <c r="M24" s="13"/>
      <c r="N24" s="13"/>
      <c r="O24" s="13"/>
      <c r="P24" s="13"/>
      <c r="Q24" s="24">
        <v>6065</v>
      </c>
      <c r="R24" s="13"/>
      <c r="S24" s="23">
        <v>72780</v>
      </c>
      <c r="T24" s="24">
        <v>6065</v>
      </c>
      <c r="U24">
        <v>9222</v>
      </c>
      <c r="W24">
        <v>4611</v>
      </c>
    </row>
    <row r="25" spans="1:23" ht="18">
      <c r="A25" s="11">
        <v>17</v>
      </c>
      <c r="B25" s="26" t="s">
        <v>64</v>
      </c>
      <c r="C25" s="19" t="s">
        <v>63</v>
      </c>
      <c r="D25" s="14"/>
      <c r="E25" s="22">
        <v>0.5</v>
      </c>
      <c r="F25" s="22">
        <v>1660</v>
      </c>
      <c r="G25" s="22">
        <v>1768</v>
      </c>
      <c r="H25" s="22">
        <f t="shared" si="0"/>
        <v>1883</v>
      </c>
      <c r="I25" s="22">
        <f t="shared" si="1"/>
        <v>1996</v>
      </c>
      <c r="J25" s="22"/>
      <c r="K25" s="22">
        <v>12130</v>
      </c>
      <c r="L25" s="22">
        <v>6065</v>
      </c>
      <c r="M25" s="23"/>
      <c r="N25" s="23"/>
      <c r="O25" s="23"/>
      <c r="P25" s="23"/>
      <c r="Q25" s="24">
        <v>6065</v>
      </c>
      <c r="R25" s="23"/>
      <c r="S25" s="23">
        <v>72780</v>
      </c>
      <c r="T25" s="24">
        <v>6065</v>
      </c>
      <c r="U25">
        <v>4611</v>
      </c>
      <c r="W25">
        <v>4611</v>
      </c>
    </row>
    <row r="26" spans="1:23" ht="18">
      <c r="A26" s="11">
        <v>18</v>
      </c>
      <c r="B26" s="26" t="s">
        <v>65</v>
      </c>
      <c r="C26" s="19" t="s">
        <v>22</v>
      </c>
      <c r="D26" s="14"/>
      <c r="E26" s="22" t="s">
        <v>44</v>
      </c>
      <c r="F26" s="22">
        <v>1660</v>
      </c>
      <c r="G26" s="22">
        <v>1768</v>
      </c>
      <c r="H26" s="22">
        <f t="shared" si="0"/>
        <v>1883</v>
      </c>
      <c r="I26" s="22">
        <f t="shared" si="1"/>
        <v>1996</v>
      </c>
      <c r="J26" s="22"/>
      <c r="K26" s="22">
        <v>12130</v>
      </c>
      <c r="L26" s="22">
        <v>6065</v>
      </c>
      <c r="M26" s="23"/>
      <c r="N26" s="23"/>
      <c r="O26" s="23"/>
      <c r="P26" s="23"/>
      <c r="Q26" s="24">
        <v>6065</v>
      </c>
      <c r="R26" s="23"/>
      <c r="S26" s="23">
        <v>72780</v>
      </c>
      <c r="T26" s="24">
        <v>6065</v>
      </c>
      <c r="U26">
        <v>4611</v>
      </c>
      <c r="W26">
        <v>4611</v>
      </c>
    </row>
    <row r="27" spans="1:23" ht="18">
      <c r="A27" s="11">
        <v>19</v>
      </c>
      <c r="B27" s="26" t="s">
        <v>66</v>
      </c>
      <c r="C27" s="19" t="s">
        <v>23</v>
      </c>
      <c r="D27" s="14"/>
      <c r="E27" s="22">
        <v>1</v>
      </c>
      <c r="F27" s="22">
        <v>1660</v>
      </c>
      <c r="G27" s="22">
        <v>1768</v>
      </c>
      <c r="H27" s="22">
        <f t="shared" si="0"/>
        <v>1883</v>
      </c>
      <c r="I27" s="22">
        <f t="shared" si="1"/>
        <v>1996</v>
      </c>
      <c r="J27" s="22"/>
      <c r="K27" s="22">
        <v>12130</v>
      </c>
      <c r="L27" s="22">
        <v>12130</v>
      </c>
      <c r="M27" s="23"/>
      <c r="N27" s="23"/>
      <c r="O27" s="23"/>
      <c r="P27" s="23"/>
      <c r="Q27" s="24">
        <v>12130</v>
      </c>
      <c r="R27" s="23"/>
      <c r="S27" s="23">
        <v>145560</v>
      </c>
      <c r="T27" s="24">
        <v>12130</v>
      </c>
      <c r="U27">
        <v>4611</v>
      </c>
      <c r="W27">
        <v>4611</v>
      </c>
    </row>
    <row r="28" spans="1:23" ht="18">
      <c r="A28" s="11">
        <v>20</v>
      </c>
      <c r="B28" s="26" t="s">
        <v>67</v>
      </c>
      <c r="C28" s="19" t="s">
        <v>23</v>
      </c>
      <c r="D28" s="14"/>
      <c r="E28" s="22">
        <v>0.75</v>
      </c>
      <c r="F28" s="22">
        <v>1660</v>
      </c>
      <c r="G28" s="22">
        <v>1768</v>
      </c>
      <c r="H28" s="22">
        <f t="shared" si="0"/>
        <v>1883</v>
      </c>
      <c r="I28" s="22">
        <f t="shared" si="1"/>
        <v>1996</v>
      </c>
      <c r="J28" s="22"/>
      <c r="K28" s="22">
        <v>12130</v>
      </c>
      <c r="L28" s="22" t="s">
        <v>78</v>
      </c>
      <c r="M28" s="23"/>
      <c r="N28" s="23"/>
      <c r="O28" s="23"/>
      <c r="P28" s="23"/>
      <c r="Q28" s="24" t="s">
        <v>78</v>
      </c>
      <c r="R28" s="23"/>
      <c r="S28" s="23">
        <v>109170</v>
      </c>
      <c r="T28" s="33">
        <v>9097.5</v>
      </c>
      <c r="U28">
        <v>4611</v>
      </c>
      <c r="W28">
        <v>4611</v>
      </c>
    </row>
    <row r="29" spans="1:23" ht="18">
      <c r="A29" s="11">
        <v>21</v>
      </c>
      <c r="B29" s="26" t="s">
        <v>68</v>
      </c>
      <c r="C29" s="19" t="s">
        <v>32</v>
      </c>
      <c r="D29" s="14"/>
      <c r="E29" s="22">
        <v>1</v>
      </c>
      <c r="F29" s="22">
        <v>1740</v>
      </c>
      <c r="G29" s="22">
        <v>1853</v>
      </c>
      <c r="H29" s="22">
        <f t="shared" si="0"/>
        <v>1973</v>
      </c>
      <c r="I29" s="22">
        <f t="shared" si="1"/>
        <v>2091</v>
      </c>
      <c r="J29" s="22"/>
      <c r="K29" s="22">
        <v>12130</v>
      </c>
      <c r="L29" s="22">
        <v>12130</v>
      </c>
      <c r="M29" s="23"/>
      <c r="N29" s="23"/>
      <c r="O29" s="23"/>
      <c r="P29" s="23"/>
      <c r="Q29" s="24">
        <v>12130</v>
      </c>
      <c r="R29" s="23"/>
      <c r="S29" s="23">
        <v>145560</v>
      </c>
      <c r="T29" s="24">
        <v>12130</v>
      </c>
      <c r="U29">
        <v>4611</v>
      </c>
      <c r="W29">
        <v>4611</v>
      </c>
    </row>
    <row r="30" spans="1:23" ht="18">
      <c r="A30" s="11">
        <v>22</v>
      </c>
      <c r="B30" s="26" t="s">
        <v>68</v>
      </c>
      <c r="C30" s="19" t="s">
        <v>69</v>
      </c>
      <c r="D30" s="14"/>
      <c r="E30" s="22">
        <v>1</v>
      </c>
      <c r="F30" s="22">
        <v>3280</v>
      </c>
      <c r="G30" s="22">
        <v>3493</v>
      </c>
      <c r="H30" s="22">
        <f t="shared" si="0"/>
        <v>3720</v>
      </c>
      <c r="I30" s="22">
        <f t="shared" si="1"/>
        <v>3943</v>
      </c>
      <c r="J30" s="22"/>
      <c r="K30" s="22">
        <v>12130</v>
      </c>
      <c r="L30" s="22">
        <v>12130</v>
      </c>
      <c r="M30" s="13"/>
      <c r="N30" s="13"/>
      <c r="O30" s="13"/>
      <c r="P30" s="13"/>
      <c r="Q30" s="24">
        <v>12130</v>
      </c>
      <c r="R30" s="13"/>
      <c r="S30" s="23">
        <v>145560</v>
      </c>
      <c r="T30" s="24">
        <v>12130</v>
      </c>
      <c r="U30">
        <v>4611</v>
      </c>
      <c r="W30">
        <v>4611</v>
      </c>
    </row>
    <row r="31" spans="1:23" ht="18">
      <c r="A31" s="11">
        <v>23</v>
      </c>
      <c r="B31" s="12"/>
      <c r="C31" s="19"/>
      <c r="D31" s="14"/>
      <c r="E31" s="14"/>
      <c r="F31" s="14">
        <v>1740</v>
      </c>
      <c r="G31" s="14">
        <v>1853</v>
      </c>
      <c r="H31" s="14">
        <f t="shared" si="0"/>
        <v>1973</v>
      </c>
      <c r="I31" s="14">
        <f t="shared" si="1"/>
        <v>2091</v>
      </c>
      <c r="J31" s="14"/>
      <c r="K31" s="14"/>
      <c r="L31" s="14"/>
      <c r="M31" s="13"/>
      <c r="N31" s="13"/>
      <c r="O31" s="13"/>
      <c r="P31" s="13"/>
      <c r="Q31" s="24"/>
      <c r="R31" s="13"/>
      <c r="S31" s="23"/>
      <c r="T31" s="24"/>
      <c r="U31">
        <f>4611*1.75/2</f>
        <v>4034.625</v>
      </c>
      <c r="W31">
        <v>4611</v>
      </c>
    </row>
    <row r="32" spans="1:23" ht="18">
      <c r="A32" s="11"/>
      <c r="B32" s="12" t="s">
        <v>15</v>
      </c>
      <c r="C32" s="19"/>
      <c r="D32" s="14"/>
      <c r="E32" s="32">
        <v>19.05</v>
      </c>
      <c r="F32" s="14"/>
      <c r="G32" s="14"/>
      <c r="H32" s="14"/>
      <c r="I32" s="14"/>
      <c r="J32" s="14"/>
      <c r="K32" s="14"/>
      <c r="L32" s="22" t="s">
        <v>83</v>
      </c>
      <c r="M32" s="13"/>
      <c r="N32" s="23" t="s">
        <v>75</v>
      </c>
      <c r="O32" s="23" t="s">
        <v>79</v>
      </c>
      <c r="P32" s="13"/>
      <c r="Q32" s="24" t="s">
        <v>82</v>
      </c>
      <c r="R32" s="13"/>
      <c r="S32" s="23" t="s">
        <v>84</v>
      </c>
      <c r="T32" s="24" t="s">
        <v>82</v>
      </c>
      <c r="U32">
        <f>4611*1.75/2</f>
        <v>4034.625</v>
      </c>
      <c r="W32">
        <v>4611</v>
      </c>
    </row>
    <row r="33" spans="1:23">
      <c r="A33" s="4"/>
      <c r="B33" s="5"/>
      <c r="C33" s="5"/>
      <c r="D33" s="5"/>
      <c r="E33" s="6"/>
      <c r="F33" s="6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>
        <v>2306</v>
      </c>
      <c r="W33">
        <v>4611</v>
      </c>
    </row>
    <row r="34" spans="1:23" ht="18">
      <c r="B34" s="2" t="s">
        <v>70</v>
      </c>
      <c r="C34" s="31" t="s">
        <v>71</v>
      </c>
      <c r="L34" t="s">
        <v>72</v>
      </c>
      <c r="O34" t="s">
        <v>73</v>
      </c>
    </row>
    <row r="36" spans="1:23" ht="18" hidden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23" ht="18" hidden="1">
      <c r="B37" s="2" t="s">
        <v>33</v>
      </c>
      <c r="C37" s="7"/>
      <c r="D37" s="41"/>
      <c r="E37" s="41"/>
      <c r="F37" s="41"/>
      <c r="G37" s="41"/>
      <c r="H37" s="9"/>
      <c r="I37" s="15"/>
      <c r="J37" s="15"/>
      <c r="K37" s="16"/>
      <c r="L37" s="3"/>
      <c r="M37" s="3"/>
      <c r="N37" s="3"/>
      <c r="O37" s="3"/>
      <c r="P37" s="3"/>
      <c r="Q37" s="3"/>
      <c r="R37" s="3"/>
      <c r="S37" s="3"/>
    </row>
  </sheetData>
  <mergeCells count="23">
    <mergeCell ref="A1:B1"/>
    <mergeCell ref="N1:T1"/>
    <mergeCell ref="F4:F6"/>
    <mergeCell ref="C2:N2"/>
    <mergeCell ref="L4:L6"/>
    <mergeCell ref="M4:O4"/>
    <mergeCell ref="M5:N5"/>
    <mergeCell ref="Q4:Q6"/>
    <mergeCell ref="R4:T4"/>
    <mergeCell ref="S5:S6"/>
    <mergeCell ref="T5:T6"/>
    <mergeCell ref="A4:A6"/>
    <mergeCell ref="B4:B6"/>
    <mergeCell ref="I4:I6"/>
    <mergeCell ref="K4:K6"/>
    <mergeCell ref="R5:R6"/>
    <mergeCell ref="C4:C6"/>
    <mergeCell ref="P4:P6"/>
    <mergeCell ref="H4:H6"/>
    <mergeCell ref="D37:G37"/>
    <mergeCell ref="D4:D6"/>
    <mergeCell ref="E4:E6"/>
    <mergeCell ref="G4:G6"/>
  </mergeCells>
  <pageMargins left="0.31496062992125984" right="0.19685039370078741" top="0.31496062992125984" bottom="0.3149606299212598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2019-11-16T07:07:07Z</cp:lastPrinted>
  <dcterms:created xsi:type="dcterms:W3CDTF">2011-10-12T11:03:30Z</dcterms:created>
  <dcterms:modified xsi:type="dcterms:W3CDTF">2020-03-18T06:21:05Z</dcterms:modified>
</cp:coreProperties>
</file>